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60" windowWidth="25875" windowHeight="11055" activeTab="1"/>
  </bookViews>
  <sheets>
    <sheet name="Траты" sheetId="3" r:id="rId1"/>
    <sheet name="Поступления" sheetId="4" r:id="rId2"/>
  </sheets>
  <definedNames>
    <definedName name="_xlnm._FilterDatabase" localSheetId="0" hidden="1">Траты!$B$2:$D$2</definedName>
  </definedNames>
  <calcPr calcId="144525"/>
</workbook>
</file>

<file path=xl/calcChain.xml><?xml version="1.0" encoding="utf-8"?>
<calcChain xmlns="http://schemas.openxmlformats.org/spreadsheetml/2006/main">
  <c r="C51" i="4" l="1"/>
  <c r="C50" i="4"/>
  <c r="C49" i="4"/>
  <c r="C48" i="4"/>
  <c r="C47" i="4"/>
  <c r="C32" i="3"/>
</calcChain>
</file>

<file path=xl/sharedStrings.xml><?xml version="1.0" encoding="utf-8"?>
<sst xmlns="http://schemas.openxmlformats.org/spreadsheetml/2006/main" count="245" uniqueCount="115">
  <si>
    <t>Итого</t>
  </si>
  <si>
    <t>Оплата лекарственного препарата "Пегинтрон" для подопечного фонда Фандеева Ивана по программе "Помощь семье".</t>
  </si>
  <si>
    <t>Иван Фандеев</t>
  </si>
  <si>
    <t>Оплата авиабилетов для подопечного фонда и его родителей (Шаховцев Артем) от мечта лечения домой по программе "Помощь семье".</t>
  </si>
  <si>
    <t>Артем Шаховцев</t>
  </si>
  <si>
    <t>Оплата авиабилетов для бабушки подопечной фонда (Дудареева Кристина) до места лечения по программе "Помощь семье".</t>
  </si>
  <si>
    <t xml:space="preserve">Кристина Дудареева </t>
  </si>
  <si>
    <t>Оплата проживания для доктора Анны Пучковой в период конференции по программе "Специалисты".</t>
  </si>
  <si>
    <t>Доктор Пучкова Анна</t>
  </si>
  <si>
    <t>Оплата за медицинские услуги для подопечного фонда Русских Никиты по программе "Помощь семье".</t>
  </si>
  <si>
    <t>Никита Русских</t>
  </si>
  <si>
    <t>Оплата авиабилетов для подопечной фонда и ее мамы (Житниковой Есении) до места лечения и обратно по программе "Помощь семье".</t>
  </si>
  <si>
    <t>Есения Житникова</t>
  </si>
  <si>
    <t xml:space="preserve">Оплата лечебного питания "Хумана" для подопечной фонда Житниковой Есении по программе "Помощь семье". </t>
  </si>
  <si>
    <t>Оплата за проживание подопечной фонда с мамой на время прохождения обследования (Корягина Валерия) по программе "Помощь семье".</t>
  </si>
  <si>
    <t>Валерия Корягина</t>
  </si>
  <si>
    <t>Оплата лечения для Никиты Русских (клиника Сент-Люк, Бельгия)</t>
  </si>
  <si>
    <t>Оплата лечения для Екатерины Дьячковской (клиника Сент-Люк, Бельгия)</t>
  </si>
  <si>
    <t>Екатерина Дьячковская</t>
  </si>
  <si>
    <t>Оплата лечения для Людмилы Иваненко (клиника Сент-Люк, Бельгия)</t>
  </si>
  <si>
    <t>Людмила Иваненко</t>
  </si>
  <si>
    <t>Оплата авиабилетов для доктора Пучковой Анны по программе "Специалисты" до места проведения конференции.</t>
  </si>
  <si>
    <t>Оплата лекарственного препарата "Орфадин" 5 мг №60 для подопечной фонда Вардапетян Рузанны</t>
  </si>
  <si>
    <t>Рузанна Вардапетян</t>
  </si>
  <si>
    <t>Оплата авиабилетов для подопечных фонда (Новикова, Суфиева) до места лечения и обратно по программе "Помощь семье".</t>
  </si>
  <si>
    <t>Мария Новикова, Карина Суфиева</t>
  </si>
  <si>
    <t>Оплата железнодорожных билетов для подопечной фонда и ее мамы (Чибисова) по программе "Помощь семье".</t>
  </si>
  <si>
    <t xml:space="preserve">Энджи Галлимулина </t>
  </si>
  <si>
    <t>Оплата за автотранспортные услуги подопечных фонда</t>
  </si>
  <si>
    <t xml:space="preserve">Зубакова Марина, Стригин Максим, Новикова Мария, Чибисова Дарья, Козлов Кирилл, Шаховцев Артем, Галес Валерия, Житникова Есения </t>
  </si>
  <si>
    <t>Оплата за лекарственный препарат "Урсофальк" для подопечной фонда Чибисовой Дарьи по программе "Помощь семье".</t>
  </si>
  <si>
    <t>Дарья Чибисова</t>
  </si>
  <si>
    <t xml:space="preserve">Оплата проживания подопечной фонда Миланы Поднебесной в Розо в период обследования.
</t>
  </si>
  <si>
    <t>Милана Поднебесная</t>
  </si>
  <si>
    <t xml:space="preserve">Оплата проживания подопечной фонда Галимуллиной Энджи в Розо в период обследования.
</t>
  </si>
  <si>
    <t>Оплата взноса за участие в конференции по программе "Специалисты" доктора Пучковой Анны.</t>
  </si>
  <si>
    <t>Доплата за обмен авиабилетов для подопечного фонда и его мамы (Стригина) до места лечения и обратно.</t>
  </si>
  <si>
    <t>Максим Стригин</t>
  </si>
  <si>
    <t>Оплата авиабилетов для папы (потенциального донора) подопечной фонда Кристины Дудареевой от места лечения до дома.</t>
  </si>
  <si>
    <t>Оплата лекарственного препарата "Париет" для подопечного фонда Стригина Максима по программе "Помощь семье"</t>
  </si>
  <si>
    <t>Оплата лекарственного препарата "Нормобакт" для подопечного фонда Туржинского Егора по программе "Помощь семье"</t>
  </si>
  <si>
    <t>Егор Туржинский</t>
  </si>
  <si>
    <t>Оплата лекарственных препаратов "Вальцид", "Креон", "Нормобакт"для подопечного фонда Туржинского Егора по программе "Помощь семье".</t>
  </si>
  <si>
    <t>Оплата лекарственного препарата "Бараклюд" 0,5 мг для подопечного фонда Стригина Максима по программе "Помощь семье"</t>
  </si>
  <si>
    <t>Оплата за проживание потенциального донора (папа) для подопечной фонда Дудареевой Кристины с 14.08.2014  по 21.08.2014</t>
  </si>
  <si>
    <t>Оплата лекарственного препарата "Урсофальк" для подопечной фонда Корякиной Валерии по программе "Помощь семье".</t>
  </si>
  <si>
    <t>Оплата лекарственного препарата "Урсофальк" для подопечного фонда Стригина Максима по программе "Помощь семье".</t>
  </si>
  <si>
    <t>Дата оплаты</t>
  </si>
  <si>
    <t>Сумма</t>
  </si>
  <si>
    <t>Описание</t>
  </si>
  <si>
    <t>Назначение</t>
  </si>
  <si>
    <t>* денежные средства, внесенные на счет уполномоченным представителем Фонда:  1) собранные на благотворительных мероприятиях Фонда по договорам пожертвования ФЛ наличными средствами,  2)переданные в кассу согласно акту вскрытия ящика для сбора частных пожертвований и выемки денежных средств.</t>
  </si>
  <si>
    <t>Анонимно:</t>
  </si>
  <si>
    <t>Добро.Мейл.Ру</t>
  </si>
  <si>
    <t>КИВИ (Легкий платеж)</t>
  </si>
  <si>
    <t>Банковский вклад ФондСервисБанк</t>
  </si>
  <si>
    <t>благотворительное пожертвование</t>
  </si>
  <si>
    <t>Московская область</t>
  </si>
  <si>
    <t>bank</t>
  </si>
  <si>
    <t>Илья Лобанов</t>
  </si>
  <si>
    <t>Москва</t>
  </si>
  <si>
    <t>*прием наличных</t>
  </si>
  <si>
    <t>ЗАО КПМГ</t>
  </si>
  <si>
    <t>Алевтина Конопелкина</t>
  </si>
  <si>
    <t xml:space="preserve">Ярославль </t>
  </si>
  <si>
    <t xml:space="preserve">Ирина Мичурина </t>
  </si>
  <si>
    <t>Бронницы</t>
  </si>
  <si>
    <t>card</t>
  </si>
  <si>
    <t>Анна Сперанская</t>
  </si>
  <si>
    <t xml:space="preserve">Леонид Зондберг </t>
  </si>
  <si>
    <t xml:space="preserve">Виктория Павлова </t>
  </si>
  <si>
    <t>АНО "Центр поддержки общественных инициатив "Йополис"</t>
  </si>
  <si>
    <t>Ужурский район, с.Ильинка</t>
  </si>
  <si>
    <t>МБОУ "Ильинская СОШ"</t>
  </si>
  <si>
    <t>Тверь</t>
  </si>
  <si>
    <t>Евгений Жаров</t>
  </si>
  <si>
    <t>Реутов</t>
  </si>
  <si>
    <t>Андрей Горбатов</t>
  </si>
  <si>
    <t>Ставрополь</t>
  </si>
  <si>
    <t>Анастасия Кочура</t>
  </si>
  <si>
    <t>Новосибирск</t>
  </si>
  <si>
    <t>Александр Бабенко</t>
  </si>
  <si>
    <t>Сергей Захаров</t>
  </si>
  <si>
    <t>Курск</t>
  </si>
  <si>
    <t xml:space="preserve">Ирина Погорелова </t>
  </si>
  <si>
    <t xml:space="preserve">Илья Соловьев </t>
  </si>
  <si>
    <t>Елена Коротченкова</t>
  </si>
  <si>
    <t>Роман Пивков</t>
  </si>
  <si>
    <t>Санкт-Петербург</t>
  </si>
  <si>
    <t>Татьяна Бойцова</t>
  </si>
  <si>
    <t xml:space="preserve">София Чернышова </t>
  </si>
  <si>
    <t>Павел Лапшин</t>
  </si>
  <si>
    <t>Благотворительный фонд "Арифметика добра"</t>
  </si>
  <si>
    <t>Н. Каминарская</t>
  </si>
  <si>
    <t xml:space="preserve">Нина Стекольщикова </t>
  </si>
  <si>
    <t>Виталий Абрамов</t>
  </si>
  <si>
    <t xml:space="preserve">Татьяна Граборова </t>
  </si>
  <si>
    <t>Томск</t>
  </si>
  <si>
    <t xml:space="preserve">Анна Харитонова </t>
  </si>
  <si>
    <t xml:space="preserve">Надежда Шипилина </t>
  </si>
  <si>
    <t xml:space="preserve">Возмещение ср-в по операциям эквайринга </t>
  </si>
  <si>
    <t>ООО "Спектр Инвест"</t>
  </si>
  <si>
    <t xml:space="preserve">Алексей Кизилов </t>
  </si>
  <si>
    <t>Александр Рогожников</t>
  </si>
  <si>
    <t xml:space="preserve">Анна Мокина </t>
  </si>
  <si>
    <t>Хабаровск</t>
  </si>
  <si>
    <t>Игорь Телюфанов</t>
  </si>
  <si>
    <t xml:space="preserve">Владимир Евгенов </t>
  </si>
  <si>
    <t xml:space="preserve">Кирилл Антоненков </t>
  </si>
  <si>
    <t>Максим Шушарин</t>
  </si>
  <si>
    <t xml:space="preserve">Валентина Борисова </t>
  </si>
  <si>
    <t>назначение</t>
  </si>
  <si>
    <t>Сумма (рубли)</t>
  </si>
  <si>
    <t>Благотворители</t>
  </si>
  <si>
    <t>Дата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</si>
</sst>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9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b/>
      <sz val="18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sz val="12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38">
    <xf numFmtId="0" fontId="0" fillId="0" borderId="0" xfId="0"/>
    <xf numFmtId="0" fontId="0" fillId="0" borderId="0" xfId="0" applyAlignment="1">
      <alignment horizontal="left"/>
    </xf>
    <xf numFmtId="0" fontId="1" fillId="2" borderId="1" xfId="0" applyFont="1" applyFill="1" applyBorder="1"/>
    <xf numFmtId="164" fontId="1" fillId="2" borderId="1" xfId="0" applyNumberFormat="1" applyFont="1" applyFill="1" applyBorder="1" applyAlignment="1">
      <alignment horizontal="left"/>
    </xf>
    <xf numFmtId="14" fontId="2" fillId="3" borderId="1" xfId="0" applyNumberFormat="1" applyFont="1" applyFill="1" applyBorder="1"/>
    <xf numFmtId="164" fontId="2" fillId="3" borderId="1" xfId="0" applyNumberFormat="1" applyFont="1" applyFill="1" applyBorder="1" applyAlignment="1">
      <alignment horizontal="left"/>
    </xf>
    <xf numFmtId="0" fontId="2" fillId="3" borderId="1" xfId="0" applyFont="1" applyFill="1" applyBorder="1" applyAlignment="1">
      <alignment wrapText="1"/>
    </xf>
    <xf numFmtId="0" fontId="2" fillId="3" borderId="1" xfId="0" applyFont="1" applyFill="1" applyBorder="1"/>
    <xf numFmtId="0" fontId="3" fillId="4" borderId="1" xfId="0" applyFont="1" applyFill="1" applyBorder="1"/>
    <xf numFmtId="0" fontId="3" fillId="4" borderId="1" xfId="0" applyFont="1" applyFill="1" applyBorder="1" applyAlignment="1">
      <alignment horizontal="left"/>
    </xf>
    <xf numFmtId="0" fontId="0" fillId="0" borderId="0" xfId="0" applyAlignment="1">
      <alignment horizontal="left" vertical="center"/>
    </xf>
    <xf numFmtId="0" fontId="4" fillId="0" borderId="0" xfId="0" applyFont="1" applyFill="1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horizontal="left" vertical="center"/>
    </xf>
    <xf numFmtId="0" fontId="4" fillId="5" borderId="1" xfId="0" applyNumberFormat="1" applyFont="1" applyFill="1" applyBorder="1" applyAlignment="1">
      <alignment horizontal="left"/>
    </xf>
    <xf numFmtId="0" fontId="5" fillId="5" borderId="1" xfId="0" applyFont="1" applyFill="1" applyBorder="1"/>
    <xf numFmtId="14" fontId="5" fillId="0" borderId="1" xfId="0" applyNumberFormat="1" applyFont="1" applyBorder="1" applyAlignment="1">
      <alignment horizontal="left"/>
    </xf>
    <xf numFmtId="0" fontId="4" fillId="5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wrapText="1"/>
    </xf>
    <xf numFmtId="14" fontId="4" fillId="5" borderId="1" xfId="0" applyNumberFormat="1" applyFont="1" applyFill="1" applyBorder="1" applyAlignment="1">
      <alignment horizontal="left"/>
    </xf>
    <xf numFmtId="0" fontId="4" fillId="0" borderId="1" xfId="0" applyFont="1" applyFill="1" applyBorder="1"/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/>
    </xf>
    <xf numFmtId="14" fontId="4" fillId="0" borderId="1" xfId="0" applyNumberFormat="1" applyFont="1" applyFill="1" applyBorder="1" applyAlignment="1">
      <alignment horizontal="left"/>
    </xf>
    <xf numFmtId="0" fontId="4" fillId="5" borderId="1" xfId="0" applyFont="1" applyFill="1" applyBorder="1"/>
    <xf numFmtId="0" fontId="4" fillId="0" borderId="1" xfId="0" applyNumberFormat="1" applyFont="1" applyBorder="1" applyAlignment="1">
      <alignment horizontal="left"/>
    </xf>
    <xf numFmtId="0" fontId="7" fillId="0" borderId="1" xfId="1" applyFont="1" applyBorder="1" applyAlignment="1">
      <alignment horizontal="left" vertical="center"/>
    </xf>
    <xf numFmtId="14" fontId="4" fillId="0" borderId="1" xfId="0" applyNumberFormat="1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/>
    </xf>
    <xf numFmtId="14" fontId="8" fillId="0" borderId="1" xfId="0" applyNumberFormat="1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8" fillId="5" borderId="1" xfId="0" applyFont="1" applyFill="1" applyBorder="1" applyAlignment="1">
      <alignment horizontal="left" vertical="center"/>
    </xf>
    <xf numFmtId="3" fontId="8" fillId="0" borderId="1" xfId="0" applyNumberFormat="1" applyFont="1" applyBorder="1" applyAlignment="1">
      <alignment horizontal="left" vertical="center"/>
    </xf>
    <xf numFmtId="0" fontId="5" fillId="6" borderId="1" xfId="0" applyFont="1" applyFill="1" applyBorder="1"/>
    <xf numFmtId="0" fontId="5" fillId="6" borderId="1" xfId="0" applyFont="1" applyFill="1" applyBorder="1" applyAlignment="1">
      <alignment horizontal="left" vertical="center"/>
    </xf>
    <xf numFmtId="0" fontId="5" fillId="6" borderId="1" xfId="0" applyFont="1" applyFill="1" applyBorder="1" applyAlignment="1">
      <alignment horizontal="left"/>
    </xf>
    <xf numFmtId="164" fontId="2" fillId="3" borderId="1" xfId="0" applyNumberFormat="1" applyFont="1" applyFill="1" applyBorder="1" applyAlignment="1">
      <alignment horizontal="left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zoomScale="75" zoomScaleNormal="75" workbookViewId="0">
      <selection activeCell="B8" sqref="B8"/>
    </sheetView>
  </sheetViews>
  <sheetFormatPr defaultRowHeight="15" x14ac:dyDescent="0.25"/>
  <cols>
    <col min="1" max="1" width="56.140625" customWidth="1"/>
    <col min="2" max="2" width="77.140625" customWidth="1"/>
    <col min="3" max="3" width="34.140625" customWidth="1"/>
    <col min="4" max="4" width="24.5703125" customWidth="1"/>
  </cols>
  <sheetData>
    <row r="1" spans="1:4" ht="34.5" customHeight="1" x14ac:dyDescent="0.35">
      <c r="A1" s="8" t="s">
        <v>50</v>
      </c>
      <c r="B1" s="8" t="s">
        <v>49</v>
      </c>
      <c r="C1" s="9" t="s">
        <v>48</v>
      </c>
      <c r="D1" s="8" t="s">
        <v>47</v>
      </c>
    </row>
    <row r="2" spans="1:4" ht="74.25" customHeight="1" x14ac:dyDescent="0.35">
      <c r="A2" s="7" t="s">
        <v>37</v>
      </c>
      <c r="B2" s="6" t="s">
        <v>46</v>
      </c>
      <c r="C2" s="5">
        <v>3448.5</v>
      </c>
      <c r="D2" s="4">
        <v>41883</v>
      </c>
    </row>
    <row r="3" spans="1:4" ht="76.5" customHeight="1" x14ac:dyDescent="0.35">
      <c r="A3" s="6" t="s">
        <v>15</v>
      </c>
      <c r="B3" s="6" t="s">
        <v>45</v>
      </c>
      <c r="C3" s="37">
        <v>3448.5</v>
      </c>
      <c r="D3" s="4">
        <v>41883</v>
      </c>
    </row>
    <row r="4" spans="1:4" ht="83.25" customHeight="1" x14ac:dyDescent="0.35">
      <c r="A4" s="6" t="s">
        <v>6</v>
      </c>
      <c r="B4" s="6" t="s">
        <v>44</v>
      </c>
      <c r="C4" s="5">
        <v>7950</v>
      </c>
      <c r="D4" s="4">
        <v>41884</v>
      </c>
    </row>
    <row r="5" spans="1:4" ht="83.25" customHeight="1" x14ac:dyDescent="0.35">
      <c r="A5" s="7" t="s">
        <v>37</v>
      </c>
      <c r="B5" s="6" t="s">
        <v>43</v>
      </c>
      <c r="C5" s="5">
        <v>13910.52</v>
      </c>
      <c r="D5" s="4">
        <v>41884</v>
      </c>
    </row>
    <row r="6" spans="1:4" ht="87" customHeight="1" x14ac:dyDescent="0.35">
      <c r="A6" s="7" t="s">
        <v>41</v>
      </c>
      <c r="B6" s="6" t="s">
        <v>42</v>
      </c>
      <c r="C6" s="5">
        <v>50776.84</v>
      </c>
      <c r="D6" s="4">
        <v>41884</v>
      </c>
    </row>
    <row r="7" spans="1:4" ht="81" customHeight="1" x14ac:dyDescent="0.35">
      <c r="A7" s="6" t="s">
        <v>41</v>
      </c>
      <c r="B7" s="6" t="s">
        <v>40</v>
      </c>
      <c r="C7" s="5">
        <v>3512.85</v>
      </c>
      <c r="D7" s="4">
        <v>41886</v>
      </c>
    </row>
    <row r="8" spans="1:4" ht="73.5" customHeight="1" x14ac:dyDescent="0.35">
      <c r="A8" s="6" t="s">
        <v>37</v>
      </c>
      <c r="B8" s="6" t="s">
        <v>39</v>
      </c>
      <c r="C8" s="5">
        <v>4687.72</v>
      </c>
      <c r="D8" s="4">
        <v>41886</v>
      </c>
    </row>
    <row r="9" spans="1:4" ht="77.25" customHeight="1" x14ac:dyDescent="0.35">
      <c r="A9" s="7" t="s">
        <v>6</v>
      </c>
      <c r="B9" s="6" t="s">
        <v>38</v>
      </c>
      <c r="C9" s="5">
        <v>12650</v>
      </c>
      <c r="D9" s="4">
        <v>41886</v>
      </c>
    </row>
    <row r="10" spans="1:4" ht="76.5" customHeight="1" x14ac:dyDescent="0.35">
      <c r="A10" s="7" t="s">
        <v>37</v>
      </c>
      <c r="B10" s="6" t="s">
        <v>36</v>
      </c>
      <c r="C10" s="5">
        <v>8100</v>
      </c>
      <c r="D10" s="4">
        <v>41887</v>
      </c>
    </row>
    <row r="11" spans="1:4" ht="69.75" customHeight="1" x14ac:dyDescent="0.35">
      <c r="A11" s="7" t="s">
        <v>8</v>
      </c>
      <c r="B11" s="6" t="s">
        <v>35</v>
      </c>
      <c r="C11" s="5">
        <v>16929.5</v>
      </c>
      <c r="D11" s="4">
        <v>41887</v>
      </c>
    </row>
    <row r="12" spans="1:4" ht="95.25" customHeight="1" x14ac:dyDescent="0.35">
      <c r="A12" s="7" t="s">
        <v>27</v>
      </c>
      <c r="B12" s="6" t="s">
        <v>34</v>
      </c>
      <c r="C12" s="5">
        <v>30618.21</v>
      </c>
      <c r="D12" s="4">
        <v>41887</v>
      </c>
    </row>
    <row r="13" spans="1:4" ht="87.75" customHeight="1" x14ac:dyDescent="0.35">
      <c r="A13" s="7" t="s">
        <v>33</v>
      </c>
      <c r="B13" s="6" t="s">
        <v>32</v>
      </c>
      <c r="C13" s="5">
        <v>40485.69</v>
      </c>
      <c r="D13" s="4">
        <v>41887</v>
      </c>
    </row>
    <row r="14" spans="1:4" ht="99.75" customHeight="1" x14ac:dyDescent="0.35">
      <c r="A14" s="7" t="s">
        <v>31</v>
      </c>
      <c r="B14" s="6" t="s">
        <v>30</v>
      </c>
      <c r="C14" s="5">
        <v>3448.5</v>
      </c>
      <c r="D14" s="4">
        <v>41898</v>
      </c>
    </row>
    <row r="15" spans="1:4" ht="96.75" customHeight="1" x14ac:dyDescent="0.35">
      <c r="A15" s="6" t="s">
        <v>29</v>
      </c>
      <c r="B15" s="6" t="s">
        <v>28</v>
      </c>
      <c r="C15" s="5">
        <v>10900</v>
      </c>
      <c r="D15" s="4">
        <v>41898</v>
      </c>
    </row>
    <row r="16" spans="1:4" ht="78.75" customHeight="1" x14ac:dyDescent="0.35">
      <c r="A16" s="7" t="s">
        <v>27</v>
      </c>
      <c r="B16" s="6" t="s">
        <v>26</v>
      </c>
      <c r="C16" s="5">
        <v>5034</v>
      </c>
      <c r="D16" s="4">
        <v>41899</v>
      </c>
    </row>
    <row r="17" spans="1:4" ht="74.25" customHeight="1" x14ac:dyDescent="0.35">
      <c r="A17" s="7" t="s">
        <v>25</v>
      </c>
      <c r="B17" s="6" t="s">
        <v>24</v>
      </c>
      <c r="C17" s="5">
        <v>37948</v>
      </c>
      <c r="D17" s="4">
        <v>41899</v>
      </c>
    </row>
    <row r="18" spans="1:4" ht="67.5" customHeight="1" x14ac:dyDescent="0.35">
      <c r="A18" s="7" t="s">
        <v>23</v>
      </c>
      <c r="B18" s="6" t="s">
        <v>22</v>
      </c>
      <c r="C18" s="5">
        <v>350350</v>
      </c>
      <c r="D18" s="4">
        <v>41899</v>
      </c>
    </row>
    <row r="19" spans="1:4" ht="81" customHeight="1" x14ac:dyDescent="0.35">
      <c r="A19" s="7" t="s">
        <v>8</v>
      </c>
      <c r="B19" s="6" t="s">
        <v>21</v>
      </c>
      <c r="C19" s="5">
        <v>9129</v>
      </c>
      <c r="D19" s="4">
        <v>41899</v>
      </c>
    </row>
    <row r="20" spans="1:4" ht="57" customHeight="1" x14ac:dyDescent="0.35">
      <c r="A20" s="7" t="s">
        <v>20</v>
      </c>
      <c r="B20" s="6" t="s">
        <v>19</v>
      </c>
      <c r="C20" s="5">
        <v>122001</v>
      </c>
      <c r="D20" s="4">
        <v>41899</v>
      </c>
    </row>
    <row r="21" spans="1:4" ht="66" customHeight="1" x14ac:dyDescent="0.35">
      <c r="A21" s="7" t="s">
        <v>18</v>
      </c>
      <c r="B21" s="6" t="s">
        <v>17</v>
      </c>
      <c r="C21" s="5">
        <v>128902.5</v>
      </c>
      <c r="D21" s="4">
        <v>41899</v>
      </c>
    </row>
    <row r="22" spans="1:4" ht="65.25" customHeight="1" x14ac:dyDescent="0.35">
      <c r="A22" s="7" t="s">
        <v>10</v>
      </c>
      <c r="B22" s="6" t="s">
        <v>16</v>
      </c>
      <c r="C22" s="5">
        <v>214985.5</v>
      </c>
      <c r="D22" s="4">
        <v>41899</v>
      </c>
    </row>
    <row r="23" spans="1:4" ht="110.25" customHeight="1" x14ac:dyDescent="0.35">
      <c r="A23" s="7" t="s">
        <v>15</v>
      </c>
      <c r="B23" s="6" t="s">
        <v>14</v>
      </c>
      <c r="C23" s="5">
        <v>1325</v>
      </c>
      <c r="D23" s="4">
        <v>41900</v>
      </c>
    </row>
    <row r="24" spans="1:4" ht="81.75" customHeight="1" x14ac:dyDescent="0.35">
      <c r="A24" s="7" t="s">
        <v>12</v>
      </c>
      <c r="B24" s="6" t="s">
        <v>13</v>
      </c>
      <c r="C24" s="5">
        <v>8151</v>
      </c>
      <c r="D24" s="4">
        <v>41900</v>
      </c>
    </row>
    <row r="25" spans="1:4" ht="87" customHeight="1" x14ac:dyDescent="0.35">
      <c r="A25" s="7" t="s">
        <v>12</v>
      </c>
      <c r="B25" s="6" t="s">
        <v>11</v>
      </c>
      <c r="C25" s="5">
        <v>6218</v>
      </c>
      <c r="D25" s="4">
        <v>41905</v>
      </c>
    </row>
    <row r="26" spans="1:4" ht="83.25" customHeight="1" x14ac:dyDescent="0.35">
      <c r="A26" s="7" t="s">
        <v>10</v>
      </c>
      <c r="B26" s="6" t="s">
        <v>9</v>
      </c>
      <c r="C26" s="5">
        <v>27000</v>
      </c>
      <c r="D26" s="4">
        <v>41906</v>
      </c>
    </row>
    <row r="27" spans="1:4" ht="79.5" customHeight="1" x14ac:dyDescent="0.35">
      <c r="A27" s="7" t="s">
        <v>8</v>
      </c>
      <c r="B27" s="6" t="s">
        <v>7</v>
      </c>
      <c r="C27" s="5">
        <v>25817.439999999999</v>
      </c>
      <c r="D27" s="4">
        <v>41906</v>
      </c>
    </row>
    <row r="28" spans="1:4" ht="90" customHeight="1" x14ac:dyDescent="0.35">
      <c r="A28" s="7" t="s">
        <v>6</v>
      </c>
      <c r="B28" s="6" t="s">
        <v>5</v>
      </c>
      <c r="C28" s="5">
        <v>12687</v>
      </c>
      <c r="D28" s="4">
        <v>41911</v>
      </c>
    </row>
    <row r="29" spans="1:4" ht="81.75" customHeight="1" x14ac:dyDescent="0.35">
      <c r="A29" s="7" t="s">
        <v>4</v>
      </c>
      <c r="B29" s="6" t="s">
        <v>3</v>
      </c>
      <c r="C29" s="5">
        <v>22659</v>
      </c>
      <c r="D29" s="4">
        <v>41911</v>
      </c>
    </row>
    <row r="30" spans="1:4" ht="93.75" customHeight="1" x14ac:dyDescent="0.35">
      <c r="A30" s="7" t="s">
        <v>2</v>
      </c>
      <c r="B30" s="6" t="s">
        <v>1</v>
      </c>
      <c r="C30" s="5">
        <v>58175.96</v>
      </c>
      <c r="D30" s="4">
        <v>41911</v>
      </c>
    </row>
    <row r="31" spans="1:4" ht="23.25" x14ac:dyDescent="0.35">
      <c r="A31" s="7"/>
      <c r="B31" s="6"/>
      <c r="C31" s="5"/>
      <c r="D31" s="4"/>
    </row>
    <row r="32" spans="1:4" ht="23.25" x14ac:dyDescent="0.35">
      <c r="A32" s="2" t="s">
        <v>0</v>
      </c>
      <c r="B32" s="2"/>
      <c r="C32" s="3">
        <f>SUM(C2:C31)</f>
        <v>1241250.23</v>
      </c>
      <c r="D32" s="2"/>
    </row>
  </sheetData>
  <autoFilter ref="B2:D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3"/>
  <sheetViews>
    <sheetView tabSelected="1" workbookViewId="0">
      <selection activeCell="B22" sqref="B22"/>
    </sheetView>
  </sheetViews>
  <sheetFormatPr defaultRowHeight="15" x14ac:dyDescent="0.25"/>
  <cols>
    <col min="1" max="1" width="15.7109375" customWidth="1"/>
    <col min="2" max="2" width="40.28515625" customWidth="1"/>
    <col min="3" max="3" width="18.85546875" customWidth="1"/>
    <col min="4" max="4" width="20.140625" customWidth="1"/>
    <col min="5" max="5" width="19.85546875" customWidth="1"/>
    <col min="6" max="6" width="39" customWidth="1"/>
  </cols>
  <sheetData>
    <row r="1" spans="1:6" ht="15.75" x14ac:dyDescent="0.25">
      <c r="A1" s="34" t="s">
        <v>114</v>
      </c>
      <c r="B1" s="34" t="s">
        <v>113</v>
      </c>
      <c r="C1" s="36" t="s">
        <v>112</v>
      </c>
      <c r="D1" s="34"/>
      <c r="E1" s="35"/>
      <c r="F1" s="34" t="s">
        <v>111</v>
      </c>
    </row>
    <row r="2" spans="1:6" ht="15.75" x14ac:dyDescent="0.25">
      <c r="A2" s="23">
        <v>41883</v>
      </c>
      <c r="B2" s="20" t="s">
        <v>110</v>
      </c>
      <c r="C2" s="22">
        <v>100</v>
      </c>
      <c r="D2" s="20" t="s">
        <v>67</v>
      </c>
      <c r="E2" s="21" t="s">
        <v>60</v>
      </c>
      <c r="F2" s="20" t="s">
        <v>56</v>
      </c>
    </row>
    <row r="3" spans="1:6" ht="19.5" customHeight="1" x14ac:dyDescent="0.25">
      <c r="A3" s="23">
        <v>41883</v>
      </c>
      <c r="B3" s="24" t="s">
        <v>63</v>
      </c>
      <c r="C3" s="25">
        <v>1000</v>
      </c>
      <c r="D3" s="12" t="s">
        <v>58</v>
      </c>
      <c r="E3" s="17" t="s">
        <v>60</v>
      </c>
      <c r="F3" s="18" t="s">
        <v>56</v>
      </c>
    </row>
    <row r="4" spans="1:6" ht="15.75" x14ac:dyDescent="0.25">
      <c r="A4" s="27">
        <v>41883</v>
      </c>
      <c r="B4" s="13" t="s">
        <v>109</v>
      </c>
      <c r="C4" s="29">
        <v>5000</v>
      </c>
      <c r="D4" s="12" t="s">
        <v>58</v>
      </c>
      <c r="E4" s="28" t="s">
        <v>60</v>
      </c>
      <c r="F4" s="13" t="s">
        <v>56</v>
      </c>
    </row>
    <row r="5" spans="1:6" ht="15.75" x14ac:dyDescent="0.25">
      <c r="A5" s="23">
        <v>41884</v>
      </c>
      <c r="B5" s="29" t="s">
        <v>108</v>
      </c>
      <c r="C5" s="29">
        <v>7050</v>
      </c>
      <c r="D5" s="20" t="s">
        <v>67</v>
      </c>
      <c r="E5" s="21" t="s">
        <v>60</v>
      </c>
      <c r="F5" s="20" t="s">
        <v>56</v>
      </c>
    </row>
    <row r="6" spans="1:6" ht="34.5" customHeight="1" x14ac:dyDescent="0.25">
      <c r="A6" s="19">
        <v>41884</v>
      </c>
      <c r="B6" s="18" t="s">
        <v>100</v>
      </c>
      <c r="C6" s="14">
        <v>1765.8</v>
      </c>
      <c r="D6" s="12" t="s">
        <v>58</v>
      </c>
      <c r="E6" s="17" t="s">
        <v>60</v>
      </c>
      <c r="F6" s="12" t="s">
        <v>56</v>
      </c>
    </row>
    <row r="7" spans="1:6" ht="15.75" x14ac:dyDescent="0.25">
      <c r="A7" s="30">
        <v>41885</v>
      </c>
      <c r="B7" s="29" t="s">
        <v>107</v>
      </c>
      <c r="C7" s="13">
        <v>2000</v>
      </c>
      <c r="D7" s="12" t="s">
        <v>67</v>
      </c>
      <c r="E7" s="28" t="s">
        <v>60</v>
      </c>
      <c r="F7" s="12" t="s">
        <v>56</v>
      </c>
    </row>
    <row r="8" spans="1:6" ht="15.75" x14ac:dyDescent="0.25">
      <c r="A8" s="23">
        <v>41886</v>
      </c>
      <c r="B8" s="13" t="s">
        <v>106</v>
      </c>
      <c r="C8" s="13">
        <v>400</v>
      </c>
      <c r="D8" s="20" t="s">
        <v>67</v>
      </c>
      <c r="E8" s="26" t="s">
        <v>105</v>
      </c>
      <c r="F8" s="20" t="s">
        <v>56</v>
      </c>
    </row>
    <row r="9" spans="1:6" ht="24.75" customHeight="1" x14ac:dyDescent="0.25">
      <c r="A9" s="23">
        <v>41888</v>
      </c>
      <c r="B9" s="29" t="s">
        <v>104</v>
      </c>
      <c r="C9" s="29">
        <v>400</v>
      </c>
      <c r="D9" s="20" t="s">
        <v>67</v>
      </c>
      <c r="E9" s="28" t="s">
        <v>88</v>
      </c>
      <c r="F9" s="20" t="s">
        <v>56</v>
      </c>
    </row>
    <row r="10" spans="1:6" ht="24.75" customHeight="1" x14ac:dyDescent="0.25">
      <c r="A10" s="30">
        <v>41889</v>
      </c>
      <c r="B10" s="13" t="s">
        <v>103</v>
      </c>
      <c r="C10" s="29">
        <v>100</v>
      </c>
      <c r="D10" s="12" t="s">
        <v>67</v>
      </c>
      <c r="E10" s="28" t="s">
        <v>88</v>
      </c>
      <c r="F10" s="12" t="s">
        <v>56</v>
      </c>
    </row>
    <row r="11" spans="1:6" ht="15.75" x14ac:dyDescent="0.25">
      <c r="A11" s="30">
        <v>41891</v>
      </c>
      <c r="B11" s="13" t="s">
        <v>102</v>
      </c>
      <c r="C11" s="29">
        <v>30</v>
      </c>
      <c r="D11" s="12" t="s">
        <v>67</v>
      </c>
      <c r="E11" s="28" t="s">
        <v>60</v>
      </c>
      <c r="F11" s="12" t="s">
        <v>56</v>
      </c>
    </row>
    <row r="12" spans="1:6" ht="18.75" customHeight="1" x14ac:dyDescent="0.25">
      <c r="A12" s="19">
        <v>41891</v>
      </c>
      <c r="B12" s="24" t="s">
        <v>101</v>
      </c>
      <c r="C12" s="25">
        <v>50000</v>
      </c>
      <c r="D12" s="24" t="s">
        <v>58</v>
      </c>
      <c r="E12" s="17" t="s">
        <v>60</v>
      </c>
      <c r="F12" s="18" t="s">
        <v>56</v>
      </c>
    </row>
    <row r="13" spans="1:6" ht="29.25" customHeight="1" x14ac:dyDescent="0.25">
      <c r="A13" s="19">
        <v>41891</v>
      </c>
      <c r="B13" s="18" t="s">
        <v>100</v>
      </c>
      <c r="C13" s="14">
        <v>981</v>
      </c>
      <c r="D13" s="12" t="s">
        <v>58</v>
      </c>
      <c r="E13" s="17" t="s">
        <v>60</v>
      </c>
      <c r="F13" s="12" t="s">
        <v>56</v>
      </c>
    </row>
    <row r="14" spans="1:6" ht="15.75" x14ac:dyDescent="0.25">
      <c r="A14" s="23">
        <v>41892</v>
      </c>
      <c r="B14" s="13" t="s">
        <v>99</v>
      </c>
      <c r="C14" s="29">
        <v>500</v>
      </c>
      <c r="D14" s="20" t="s">
        <v>67</v>
      </c>
      <c r="E14" s="28" t="s">
        <v>60</v>
      </c>
      <c r="F14" s="20" t="s">
        <v>56</v>
      </c>
    </row>
    <row r="15" spans="1:6" ht="15.75" x14ac:dyDescent="0.25">
      <c r="A15" s="23">
        <v>41893</v>
      </c>
      <c r="B15" s="13" t="s">
        <v>98</v>
      </c>
      <c r="C15" s="13">
        <v>10000</v>
      </c>
      <c r="D15" s="20" t="s">
        <v>67</v>
      </c>
      <c r="E15" s="28" t="s">
        <v>97</v>
      </c>
      <c r="F15" s="20" t="s">
        <v>56</v>
      </c>
    </row>
    <row r="16" spans="1:6" ht="15.75" x14ac:dyDescent="0.25">
      <c r="A16" s="30">
        <v>41894</v>
      </c>
      <c r="B16" s="13" t="s">
        <v>96</v>
      </c>
      <c r="C16" s="33">
        <v>1000</v>
      </c>
      <c r="D16" s="12" t="s">
        <v>67</v>
      </c>
      <c r="E16" s="28" t="s">
        <v>60</v>
      </c>
      <c r="F16" s="12" t="s">
        <v>56</v>
      </c>
    </row>
    <row r="17" spans="1:6" ht="21.75" customHeight="1" x14ac:dyDescent="0.25">
      <c r="A17" s="27">
        <v>41896</v>
      </c>
      <c r="B17" s="13" t="s">
        <v>95</v>
      </c>
      <c r="C17" s="32">
        <v>2000</v>
      </c>
      <c r="D17" s="20" t="s">
        <v>67</v>
      </c>
      <c r="E17" s="28" t="s">
        <v>80</v>
      </c>
      <c r="F17" s="20" t="s">
        <v>56</v>
      </c>
    </row>
    <row r="18" spans="1:6" ht="15.75" x14ac:dyDescent="0.25">
      <c r="A18" s="23">
        <v>41897</v>
      </c>
      <c r="B18" s="13" t="s">
        <v>94</v>
      </c>
      <c r="C18" s="13">
        <v>500</v>
      </c>
      <c r="D18" s="20" t="s">
        <v>67</v>
      </c>
      <c r="E18" s="28" t="s">
        <v>60</v>
      </c>
      <c r="F18" s="20" t="s">
        <v>56</v>
      </c>
    </row>
    <row r="19" spans="1:6" ht="15.75" x14ac:dyDescent="0.25">
      <c r="A19" s="23">
        <v>41897</v>
      </c>
      <c r="B19" s="13" t="s">
        <v>93</v>
      </c>
      <c r="C19" s="13">
        <v>2000</v>
      </c>
      <c r="D19" s="20" t="s">
        <v>67</v>
      </c>
      <c r="E19" s="28" t="s">
        <v>60</v>
      </c>
      <c r="F19" s="20" t="s">
        <v>56</v>
      </c>
    </row>
    <row r="20" spans="1:6" ht="15.75" x14ac:dyDescent="0.25">
      <c r="A20" s="27">
        <v>41897</v>
      </c>
      <c r="B20" s="13" t="s">
        <v>63</v>
      </c>
      <c r="C20" s="29">
        <v>1000</v>
      </c>
      <c r="D20" s="12" t="s">
        <v>58</v>
      </c>
      <c r="E20" s="28" t="s">
        <v>60</v>
      </c>
      <c r="F20" s="13" t="s">
        <v>56</v>
      </c>
    </row>
    <row r="21" spans="1:6" ht="38.25" customHeight="1" x14ac:dyDescent="0.25">
      <c r="A21" s="27">
        <v>41897</v>
      </c>
      <c r="B21" s="31" t="s">
        <v>92</v>
      </c>
      <c r="C21" s="29">
        <v>366000</v>
      </c>
      <c r="D21" s="12" t="s">
        <v>58</v>
      </c>
      <c r="E21" s="28" t="s">
        <v>60</v>
      </c>
      <c r="F21" s="13" t="s">
        <v>56</v>
      </c>
    </row>
    <row r="22" spans="1:6" ht="15.75" x14ac:dyDescent="0.25">
      <c r="A22" s="23">
        <v>41898</v>
      </c>
      <c r="B22" s="13" t="s">
        <v>91</v>
      </c>
      <c r="C22" s="13">
        <v>2000</v>
      </c>
      <c r="D22" s="20" t="s">
        <v>67</v>
      </c>
      <c r="E22" s="28" t="s">
        <v>60</v>
      </c>
      <c r="F22" s="20" t="s">
        <v>56</v>
      </c>
    </row>
    <row r="23" spans="1:6" ht="15.75" x14ac:dyDescent="0.25">
      <c r="A23" s="23">
        <v>41898</v>
      </c>
      <c r="B23" s="13" t="s">
        <v>90</v>
      </c>
      <c r="C23" s="13">
        <v>500</v>
      </c>
      <c r="D23" s="20" t="s">
        <v>67</v>
      </c>
      <c r="E23" s="28" t="s">
        <v>60</v>
      </c>
      <c r="F23" s="20" t="s">
        <v>56</v>
      </c>
    </row>
    <row r="24" spans="1:6" ht="25.5" customHeight="1" x14ac:dyDescent="0.25">
      <c r="A24" s="27">
        <v>41899</v>
      </c>
      <c r="B24" s="29" t="s">
        <v>89</v>
      </c>
      <c r="C24" s="29">
        <v>1000</v>
      </c>
      <c r="D24" s="12" t="s">
        <v>58</v>
      </c>
      <c r="E24" s="28" t="s">
        <v>88</v>
      </c>
      <c r="F24" s="13" t="s">
        <v>56</v>
      </c>
    </row>
    <row r="25" spans="1:6" ht="15.75" x14ac:dyDescent="0.25">
      <c r="A25" s="19">
        <v>41899</v>
      </c>
      <c r="B25" s="12" t="s">
        <v>87</v>
      </c>
      <c r="C25" s="14">
        <v>50000</v>
      </c>
      <c r="D25" s="12" t="s">
        <v>58</v>
      </c>
      <c r="E25" s="17" t="s">
        <v>60</v>
      </c>
      <c r="F25" s="12" t="s">
        <v>56</v>
      </c>
    </row>
    <row r="26" spans="1:6" ht="15.75" x14ac:dyDescent="0.25">
      <c r="A26" s="23">
        <v>41900</v>
      </c>
      <c r="B26" s="13" t="s">
        <v>86</v>
      </c>
      <c r="C26" s="13">
        <v>5000</v>
      </c>
      <c r="D26" s="20" t="s">
        <v>67</v>
      </c>
      <c r="E26" s="28" t="s">
        <v>60</v>
      </c>
      <c r="F26" s="20" t="s">
        <v>56</v>
      </c>
    </row>
    <row r="27" spans="1:6" ht="15.75" x14ac:dyDescent="0.25">
      <c r="A27" s="23">
        <v>41900</v>
      </c>
      <c r="B27" s="13" t="s">
        <v>85</v>
      </c>
      <c r="C27" s="13">
        <v>500</v>
      </c>
      <c r="D27" s="20" t="s">
        <v>67</v>
      </c>
      <c r="E27" s="28" t="s">
        <v>60</v>
      </c>
      <c r="F27" s="20" t="s">
        <v>56</v>
      </c>
    </row>
    <row r="28" spans="1:6" ht="15.75" x14ac:dyDescent="0.25">
      <c r="A28" s="27">
        <v>41900</v>
      </c>
      <c r="B28" s="13" t="s">
        <v>84</v>
      </c>
      <c r="C28" s="29">
        <v>500</v>
      </c>
      <c r="D28" s="20" t="s">
        <v>67</v>
      </c>
      <c r="E28" s="28" t="s">
        <v>83</v>
      </c>
      <c r="F28" s="20" t="s">
        <v>56</v>
      </c>
    </row>
    <row r="29" spans="1:6" ht="15.75" x14ac:dyDescent="0.25">
      <c r="A29" s="19">
        <v>41900</v>
      </c>
      <c r="B29" s="12" t="s">
        <v>82</v>
      </c>
      <c r="C29" s="14">
        <v>100</v>
      </c>
      <c r="D29" s="12" t="s">
        <v>58</v>
      </c>
      <c r="E29" s="17" t="s">
        <v>60</v>
      </c>
      <c r="F29" s="12" t="s">
        <v>56</v>
      </c>
    </row>
    <row r="30" spans="1:6" ht="31.5" x14ac:dyDescent="0.25">
      <c r="A30" s="30">
        <v>41901</v>
      </c>
      <c r="B30" s="29" t="s">
        <v>81</v>
      </c>
      <c r="C30" s="13">
        <v>2000</v>
      </c>
      <c r="D30" s="12" t="s">
        <v>67</v>
      </c>
      <c r="E30" s="28" t="s">
        <v>80</v>
      </c>
      <c r="F30" s="12" t="s">
        <v>56</v>
      </c>
    </row>
    <row r="31" spans="1:6" ht="15.75" x14ac:dyDescent="0.25">
      <c r="A31" s="23">
        <v>41901</v>
      </c>
      <c r="B31" s="20" t="s">
        <v>79</v>
      </c>
      <c r="C31" s="22">
        <v>2000</v>
      </c>
      <c r="D31" s="20" t="s">
        <v>67</v>
      </c>
      <c r="E31" s="21" t="s">
        <v>78</v>
      </c>
      <c r="F31" s="20" t="s">
        <v>56</v>
      </c>
    </row>
    <row r="32" spans="1:6" ht="15.75" x14ac:dyDescent="0.25">
      <c r="A32" s="23">
        <v>41901</v>
      </c>
      <c r="B32" s="20" t="s">
        <v>77</v>
      </c>
      <c r="C32" s="22">
        <v>500</v>
      </c>
      <c r="D32" s="20" t="s">
        <v>67</v>
      </c>
      <c r="E32" s="21" t="s">
        <v>76</v>
      </c>
      <c r="F32" s="20" t="s">
        <v>56</v>
      </c>
    </row>
    <row r="33" spans="1:6" ht="15.75" x14ac:dyDescent="0.25">
      <c r="A33" s="27">
        <v>41902</v>
      </c>
      <c r="B33" s="13" t="s">
        <v>75</v>
      </c>
      <c r="C33" s="13">
        <v>500</v>
      </c>
      <c r="D33" s="20" t="s">
        <v>67</v>
      </c>
      <c r="E33" s="26" t="s">
        <v>74</v>
      </c>
      <c r="F33" s="20" t="s">
        <v>56</v>
      </c>
    </row>
    <row r="34" spans="1:6" ht="34.5" customHeight="1" x14ac:dyDescent="0.25">
      <c r="A34" s="19">
        <v>41906</v>
      </c>
      <c r="B34" s="12" t="s">
        <v>73</v>
      </c>
      <c r="C34" s="14">
        <v>4200</v>
      </c>
      <c r="D34" s="12" t="s">
        <v>58</v>
      </c>
      <c r="E34" s="17" t="s">
        <v>72</v>
      </c>
      <c r="F34" s="12" t="s">
        <v>56</v>
      </c>
    </row>
    <row r="35" spans="1:6" ht="33" customHeight="1" x14ac:dyDescent="0.25">
      <c r="A35" s="19">
        <v>41908</v>
      </c>
      <c r="B35" s="18" t="s">
        <v>71</v>
      </c>
      <c r="C35" s="14">
        <v>10108</v>
      </c>
      <c r="D35" s="12" t="s">
        <v>58</v>
      </c>
      <c r="E35" s="17" t="s">
        <v>60</v>
      </c>
      <c r="F35" s="12" t="s">
        <v>56</v>
      </c>
    </row>
    <row r="36" spans="1:6" ht="25.5" customHeight="1" x14ac:dyDescent="0.25">
      <c r="A36" s="19">
        <v>41909</v>
      </c>
      <c r="B36" s="24" t="s">
        <v>70</v>
      </c>
      <c r="C36" s="25">
        <v>1000</v>
      </c>
      <c r="D36" s="24" t="s">
        <v>67</v>
      </c>
      <c r="E36" s="17" t="s">
        <v>60</v>
      </c>
      <c r="F36" s="18" t="s">
        <v>56</v>
      </c>
    </row>
    <row r="37" spans="1:6" ht="15.75" x14ac:dyDescent="0.25">
      <c r="A37" s="19">
        <v>41910</v>
      </c>
      <c r="B37" s="24" t="s">
        <v>69</v>
      </c>
      <c r="C37" s="25">
        <v>500</v>
      </c>
      <c r="D37" s="24" t="s">
        <v>67</v>
      </c>
      <c r="E37" s="17" t="s">
        <v>60</v>
      </c>
      <c r="F37" s="12" t="s">
        <v>56</v>
      </c>
    </row>
    <row r="38" spans="1:6" ht="24" customHeight="1" x14ac:dyDescent="0.25">
      <c r="A38" s="19">
        <v>41911</v>
      </c>
      <c r="B38" s="20" t="s">
        <v>68</v>
      </c>
      <c r="C38" s="14">
        <v>243</v>
      </c>
      <c r="D38" s="18" t="s">
        <v>67</v>
      </c>
      <c r="E38" s="17" t="s">
        <v>66</v>
      </c>
      <c r="F38" s="12" t="s">
        <v>56</v>
      </c>
    </row>
    <row r="39" spans="1:6" ht="24" customHeight="1" x14ac:dyDescent="0.25">
      <c r="A39" s="19">
        <v>41911</v>
      </c>
      <c r="B39" s="12" t="s">
        <v>65</v>
      </c>
      <c r="C39" s="14">
        <v>500</v>
      </c>
      <c r="D39" s="12" t="s">
        <v>58</v>
      </c>
      <c r="E39" s="17" t="s">
        <v>64</v>
      </c>
      <c r="F39" s="12" t="s">
        <v>56</v>
      </c>
    </row>
    <row r="40" spans="1:6" ht="15.75" x14ac:dyDescent="0.25">
      <c r="A40" s="19">
        <v>41911</v>
      </c>
      <c r="B40" s="12" t="s">
        <v>61</v>
      </c>
      <c r="C40" s="14">
        <v>85000</v>
      </c>
      <c r="D40" s="12" t="s">
        <v>58</v>
      </c>
      <c r="E40" s="17" t="s">
        <v>60</v>
      </c>
      <c r="F40" s="12" t="s">
        <v>56</v>
      </c>
    </row>
    <row r="41" spans="1:6" ht="15.75" x14ac:dyDescent="0.25">
      <c r="A41" s="19">
        <v>41912</v>
      </c>
      <c r="B41" s="12" t="s">
        <v>63</v>
      </c>
      <c r="C41" s="14">
        <v>1000</v>
      </c>
      <c r="D41" s="12" t="s">
        <v>58</v>
      </c>
      <c r="E41" s="17" t="s">
        <v>60</v>
      </c>
      <c r="F41" s="12" t="s">
        <v>56</v>
      </c>
    </row>
    <row r="42" spans="1:6" ht="15.75" x14ac:dyDescent="0.25">
      <c r="A42" s="19">
        <v>41912</v>
      </c>
      <c r="B42" s="12" t="s">
        <v>62</v>
      </c>
      <c r="C42" s="14">
        <v>50000</v>
      </c>
      <c r="D42" s="12" t="s">
        <v>58</v>
      </c>
      <c r="E42" s="17" t="s">
        <v>60</v>
      </c>
      <c r="F42" s="12" t="s">
        <v>56</v>
      </c>
    </row>
    <row r="43" spans="1:6" ht="15.75" x14ac:dyDescent="0.25">
      <c r="A43" s="19">
        <v>41912</v>
      </c>
      <c r="B43" s="12" t="s">
        <v>61</v>
      </c>
      <c r="C43" s="14">
        <v>58800</v>
      </c>
      <c r="D43" s="12" t="s">
        <v>58</v>
      </c>
      <c r="E43" s="17" t="s">
        <v>60</v>
      </c>
      <c r="F43" s="12" t="s">
        <v>56</v>
      </c>
    </row>
    <row r="44" spans="1:6" ht="31.5" customHeight="1" x14ac:dyDescent="0.25">
      <c r="A44" s="19">
        <v>41912</v>
      </c>
      <c r="B44" s="12" t="s">
        <v>59</v>
      </c>
      <c r="C44" s="14">
        <v>200000</v>
      </c>
      <c r="D44" s="12" t="s">
        <v>58</v>
      </c>
      <c r="E44" s="17" t="s">
        <v>57</v>
      </c>
      <c r="F44" s="12" t="s">
        <v>56</v>
      </c>
    </row>
    <row r="45" spans="1:6" ht="15.75" x14ac:dyDescent="0.25">
      <c r="A45" s="19"/>
      <c r="B45" s="12"/>
      <c r="C45" s="14"/>
      <c r="D45" s="12"/>
      <c r="E45" s="17"/>
      <c r="F45" s="12"/>
    </row>
    <row r="46" spans="1:6" ht="15.75" x14ac:dyDescent="0.25">
      <c r="A46" s="19"/>
      <c r="B46" s="12"/>
      <c r="C46" s="14"/>
      <c r="D46" s="12"/>
      <c r="E46" s="17"/>
      <c r="F46" s="12"/>
    </row>
    <row r="47" spans="1:6" ht="15.75" x14ac:dyDescent="0.25">
      <c r="A47" s="23"/>
      <c r="B47" s="20" t="s">
        <v>55</v>
      </c>
      <c r="C47" s="22">
        <f>130.39+330.41+196.54+230.14+303.42+41.59+399.8+126.58+237.33+289.99+332.9+249.86+1320.36+252.78+477.1+483.29+71.51+133.15+7794.36+59.84+76.23+224.53+233.82+295.1+503.58+544.2</f>
        <v>15338.800000000001</v>
      </c>
      <c r="D47" s="20"/>
      <c r="E47" s="21"/>
      <c r="F47" s="20"/>
    </row>
    <row r="48" spans="1:6" ht="15.75" x14ac:dyDescent="0.25">
      <c r="A48" s="19"/>
      <c r="B48" s="12" t="s">
        <v>54</v>
      </c>
      <c r="C48" s="14">
        <f>997.5+6144.6+1970.39+162.45+997.5</f>
        <v>10272.44</v>
      </c>
      <c r="D48" s="18"/>
      <c r="E48" s="17"/>
      <c r="F48" s="12"/>
    </row>
    <row r="49" spans="1:6" ht="15.75" x14ac:dyDescent="0.25">
      <c r="A49" s="19"/>
      <c r="B49" s="12" t="s">
        <v>53</v>
      </c>
      <c r="C49" s="14">
        <f>975.05+780+1316.56+1950+682.5+98.15+4875+244.5</f>
        <v>10921.759999999998</v>
      </c>
      <c r="D49" s="18"/>
      <c r="E49" s="17"/>
      <c r="F49" s="12"/>
    </row>
    <row r="50" spans="1:6" ht="15.75" x14ac:dyDescent="0.25">
      <c r="A50" s="19"/>
      <c r="B50" s="12" t="s">
        <v>52</v>
      </c>
      <c r="C50" s="14">
        <f>15+15+15+15+15+15+15+10+50.18+600+10+10+10+10+10+15+15+100+85+100+100+71.74+500+1000+1000+500+1000+1000+1500+1000+500+500+500+200+300+200</f>
        <v>11001.92</v>
      </c>
      <c r="D50" s="18"/>
      <c r="E50" s="17"/>
      <c r="F50" s="12"/>
    </row>
    <row r="51" spans="1:6" ht="15.75" x14ac:dyDescent="0.25">
      <c r="A51" s="16"/>
      <c r="B51" s="15" t="s">
        <v>0</v>
      </c>
      <c r="C51" s="14">
        <f>SUM(C2:C50)</f>
        <v>975312.72000000009</v>
      </c>
      <c r="D51" s="12"/>
      <c r="E51" s="13"/>
      <c r="F51" s="12"/>
    </row>
    <row r="52" spans="1:6" x14ac:dyDescent="0.25">
      <c r="C52" s="1"/>
      <c r="E52" s="10"/>
    </row>
    <row r="53" spans="1:6" ht="157.5" customHeight="1" x14ac:dyDescent="0.25">
      <c r="B53" s="11" t="s">
        <v>51</v>
      </c>
      <c r="C53" s="1"/>
      <c r="E53" s="1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Траты</vt:lpstr>
      <vt:lpstr>Поступления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 Мошкович</dc:creator>
  <cp:lastModifiedBy>Юлия Мошкович</cp:lastModifiedBy>
  <dcterms:created xsi:type="dcterms:W3CDTF">2015-01-27T10:35:03Z</dcterms:created>
  <dcterms:modified xsi:type="dcterms:W3CDTF">2015-01-27T10:47:49Z</dcterms:modified>
</cp:coreProperties>
</file>